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<sst xmlns="http://schemas.openxmlformats.org/spreadsheetml/2006/main" count="17" uniqueCount="11">
  <si>
    <t>基因型</t>
  </si>
  <si>
    <t>编号</t>
  </si>
  <si>
    <t>Apoptotic cells</t>
  </si>
  <si>
    <t>Apoptotic Tubules</t>
  </si>
  <si>
    <t>Total Tubules</t>
  </si>
  <si>
    <t>Apoptotic Tubules/Total Tubules</t>
  </si>
  <si>
    <t>Mean</t>
  </si>
  <si>
    <t>SD</t>
  </si>
  <si>
    <t>Apoptotic cells/Total Tubules</t>
  </si>
  <si>
    <t>WT</t>
  </si>
  <si>
    <t>HOM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</si>
</sst>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"/>
  <sheetViews>
    <sheetView tabSelected="1" topLeftCell="E1" workbookViewId="0">
      <selection activeCell="I5" sqref="I5:I7"/>
    </sheetView>
  </sheetViews>
  <sheetFormatPr defaultColWidth="9" defaultRowHeight="14.4" outlineLevelRow="6"/>
  <cols>
    <col min="2" max="2" width="8.22222222222222" customWidth="1"/>
    <col min="3" max="3" width="17.4444444444444" customWidth="1"/>
    <col min="4" max="4" width="18.3333333333333" customWidth="1"/>
    <col min="5" max="5" width="14.2222222222222" customWidth="1"/>
    <col min="6" max="6" width="35.5555555555556" customWidth="1"/>
    <col min="7" max="7" width="12.1111111111111" customWidth="1"/>
    <col min="8" max="8" width="6.33333333333333" customWidth="1"/>
    <col min="9" max="9" width="23.8888888888889" customWidth="1"/>
    <col min="10" max="10" width="12.8888888888889" customWidth="1"/>
  </cols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6</v>
      </c>
      <c r="K1" t="s">
        <v>7</v>
      </c>
    </row>
    <row r="2" spans="1:11">
      <c r="A2" t="s">
        <v>9</v>
      </c>
      <c r="B2" s="1">
        <v>1</v>
      </c>
      <c r="C2" s="1">
        <v>42</v>
      </c>
      <c r="D2" s="1">
        <v>29</v>
      </c>
      <c r="E2" s="1">
        <v>120</v>
      </c>
      <c r="F2">
        <f>(D2/E2)</f>
        <v>0.241666666666667</v>
      </c>
      <c r="G2">
        <f>SUM(F2:F4)</f>
        <v>0.816666666666667</v>
      </c>
      <c r="H2">
        <f>STDEVP(F2:F4)</f>
        <v>0.0321551025077506</v>
      </c>
      <c r="I2">
        <f t="shared" ref="I2:I7" si="0">(C2/E2)</f>
        <v>0.35</v>
      </c>
      <c r="J2">
        <f>(AVERAGE(I2:I4))</f>
        <v>0.4</v>
      </c>
      <c r="K2">
        <f>STDEVP(I2:I4)</f>
        <v>0.0540061724867322</v>
      </c>
    </row>
    <row r="3" spans="1:9">
      <c r="A3" t="s">
        <v>9</v>
      </c>
      <c r="B3" s="1">
        <v>2</v>
      </c>
      <c r="C3" s="1">
        <v>57</v>
      </c>
      <c r="D3" s="1">
        <v>38</v>
      </c>
      <c r="E3" s="1">
        <v>120</v>
      </c>
      <c r="F3">
        <f t="shared" ref="F3:F7" si="1">(D3/E3)</f>
        <v>0.316666666666667</v>
      </c>
      <c r="I3">
        <f t="shared" si="0"/>
        <v>0.475</v>
      </c>
    </row>
    <row r="4" spans="1:9">
      <c r="A4" t="s">
        <v>9</v>
      </c>
      <c r="B4" s="1">
        <v>3</v>
      </c>
      <c r="C4" s="1">
        <v>45</v>
      </c>
      <c r="D4" s="1">
        <v>31</v>
      </c>
      <c r="E4" s="1">
        <v>120</v>
      </c>
      <c r="F4">
        <f t="shared" si="1"/>
        <v>0.258333333333333</v>
      </c>
      <c r="I4">
        <f t="shared" si="0"/>
        <v>0.375</v>
      </c>
    </row>
    <row r="5" spans="1:11">
      <c r="A5" t="s">
        <v>10</v>
      </c>
      <c r="B5" s="1">
        <v>1</v>
      </c>
      <c r="C5" s="1">
        <v>51</v>
      </c>
      <c r="D5" s="1">
        <v>37</v>
      </c>
      <c r="E5" s="1">
        <v>120</v>
      </c>
      <c r="F5">
        <f t="shared" si="1"/>
        <v>0.308333333333333</v>
      </c>
      <c r="G5">
        <f>SUM(F5:F7)</f>
        <v>0.875</v>
      </c>
      <c r="H5">
        <f>STDEVP(F5:F7)</f>
        <v>0.0136082763487954</v>
      </c>
      <c r="I5">
        <f t="shared" si="0"/>
        <v>0.425</v>
      </c>
      <c r="J5">
        <f>AVERAGE(I5:I7)</f>
        <v>0.397222222222222</v>
      </c>
      <c r="K5">
        <f>STDEVP(I5:I7)</f>
        <v>0.0283278861866266</v>
      </c>
    </row>
    <row r="6" spans="1:9">
      <c r="A6" t="s">
        <v>10</v>
      </c>
      <c r="B6" s="1">
        <v>2</v>
      </c>
      <c r="C6" s="1">
        <v>43</v>
      </c>
      <c r="D6" s="1">
        <v>35</v>
      </c>
      <c r="E6" s="1">
        <v>120</v>
      </c>
      <c r="F6">
        <f t="shared" si="1"/>
        <v>0.291666666666667</v>
      </c>
      <c r="I6">
        <f t="shared" si="0"/>
        <v>0.358333333333333</v>
      </c>
    </row>
    <row r="7" spans="1:9">
      <c r="A7" t="s">
        <v>10</v>
      </c>
      <c r="B7" s="1">
        <v>3</v>
      </c>
      <c r="C7" s="1">
        <v>49</v>
      </c>
      <c r="D7" s="1">
        <v>33</v>
      </c>
      <c r="E7" s="1">
        <v>120</v>
      </c>
      <c r="F7">
        <f t="shared" si="1"/>
        <v>0.275</v>
      </c>
      <c r="I7">
        <f t="shared" si="0"/>
        <v>0.408333333333333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Home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China</dc:creator>
  <cp:lastModifiedBy>幽门螺杆菌</cp:lastModifiedBy>
  <dcterms:created xsi:type="dcterms:W3CDTF">2022-03-23T07:50:00Z</dcterms:created>
  <dcterms:modified xsi:type="dcterms:W3CDTF">2023-12-11T14:57:54Z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308B64F8B1C34C0A8787E8DA118F5689_12</vt:lpwstr>
  </property>
  <property fmtid="{D5CDD505-2E9C-101B-9397-08002B2CF9AE}" pid="3" name="KSOProductBuildVer">
    <vt:lpwstr>2052-12.1.0.15990</vt:lpwstr>
  </property>
</Properties>
</file>